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kt\Czas pracy\"/>
    </mc:Choice>
  </mc:AlternateContent>
  <bookViews>
    <workbookView xWindow="0" yWindow="0" windowWidth="19200" windowHeight="10860"/>
  </bookViews>
  <sheets>
    <sheet name="Arkusz1" sheetId="1" r:id="rId1"/>
    <sheet name="Arkusz2" sheetId="2" state="hidden" r:id="rId2"/>
    <sheet name="Arkusz3" sheetId="3" state="hidden" r:id="rId3"/>
  </sheets>
  <definedNames>
    <definedName name="Lista" localSheetId="1">Arkusz2!$C$5:$C$7</definedName>
    <definedName name="_xlnm.Print_Area" localSheetId="0">Arkusz1!$A$1:$H$36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A7" i="3" l="1"/>
  <c r="A8" i="3"/>
  <c r="A9" i="3"/>
  <c r="A10" i="3"/>
  <c r="A11" i="3"/>
  <c r="A12" i="3"/>
  <c r="A13" i="3"/>
  <c r="A6" i="3"/>
  <c r="A5" i="3"/>
  <c r="A4" i="3"/>
  <c r="A3" i="3"/>
  <c r="E14" i="1" l="1"/>
  <c r="E15" i="1"/>
  <c r="E16" i="1"/>
  <c r="E13" i="1"/>
  <c r="E12" i="1"/>
  <c r="A13" i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E25" i="1"/>
</calcChain>
</file>

<file path=xl/sharedStrings.xml><?xml version="1.0" encoding="utf-8"?>
<sst xmlns="http://schemas.openxmlformats.org/spreadsheetml/2006/main" count="358" uniqueCount="131">
  <si>
    <t>Imię i nazwisko:</t>
  </si>
  <si>
    <t>Stanowisko:</t>
  </si>
  <si>
    <t>Liczba godzin pracy</t>
  </si>
  <si>
    <t>Numer i nazwa zadania w projekcie i opis wykonywanej pracy</t>
  </si>
  <si>
    <t>Miejsce 
wykonywania 
pracy</t>
  </si>
  <si>
    <t>Lp.</t>
  </si>
  <si>
    <t>Czas pracy</t>
  </si>
  <si>
    <t>S</t>
  </si>
  <si>
    <t>Kolejność</t>
  </si>
  <si>
    <t>Kod zadania</t>
  </si>
  <si>
    <t>Nr</t>
  </si>
  <si>
    <t>Nazwa</t>
  </si>
  <si>
    <t>Planowany budżet zadania</t>
  </si>
  <si>
    <t>Poziom zagłębienia</t>
  </si>
  <si>
    <t>Data utworzenia</t>
  </si>
  <si>
    <t>Status</t>
  </si>
  <si>
    <t>Osoba odpowiedzialna</t>
  </si>
  <si>
    <t>Czas trwania</t>
  </si>
  <si>
    <t>Poprzedniki</t>
  </si>
  <si>
    <t>Zasoby</t>
  </si>
  <si>
    <t>Zadanie partnerskie</t>
  </si>
  <si>
    <t>Rozpoczęcie</t>
  </si>
  <si>
    <t>Godz. rozpoczęcia</t>
  </si>
  <si>
    <t>Zakończenie</t>
  </si>
  <si>
    <t>Godz. zakończenia</t>
  </si>
  <si>
    <t>Typ ograniczenia</t>
  </si>
  <si>
    <t>Data ograniczenia</t>
  </si>
  <si>
    <t>Godz. ograniczenia</t>
  </si>
  <si>
    <t>Rozliczone</t>
  </si>
  <si>
    <t>Krytyczne</t>
  </si>
  <si>
    <t>Rozpoczęcie najwcześniejsze</t>
  </si>
  <si>
    <t>Godz. rozp. najw.</t>
  </si>
  <si>
    <t>Zakończenie najwcześniejsze</t>
  </si>
  <si>
    <t>Godz. zak. najw.</t>
  </si>
  <si>
    <t>Rozpoczęcie najpóźniejsze</t>
  </si>
  <si>
    <t>Godz. rozp. najp.</t>
  </si>
  <si>
    <t>Zakończenie najpóźniejsze</t>
  </si>
  <si>
    <t>Godz. zak. najp.</t>
  </si>
  <si>
    <t>Planowany koszt</t>
  </si>
  <si>
    <t>Planowany koszt zadań</t>
  </si>
  <si>
    <t>Pozycja umowy</t>
  </si>
  <si>
    <t>Koszt zadania</t>
  </si>
  <si>
    <t>A+B</t>
  </si>
  <si>
    <t>0004554/2018</t>
  </si>
  <si>
    <t>KOSZTY OGÓŁEM</t>
  </si>
  <si>
    <t>Nierozpoczęte</t>
  </si>
  <si>
    <t/>
  </si>
  <si>
    <t>N</t>
  </si>
  <si>
    <t>Jak najwcześniej</t>
  </si>
  <si>
    <t>A</t>
  </si>
  <si>
    <t>0004555/2018</t>
  </si>
  <si>
    <t>KOSZTY KWALIFIKOWANE</t>
  </si>
  <si>
    <t>A.I</t>
  </si>
  <si>
    <t>0004557/2018</t>
  </si>
  <si>
    <t>KOSZTY BEZPOŚREDNIE</t>
  </si>
  <si>
    <t>A.I.1</t>
  </si>
  <si>
    <t>0004559/2018</t>
  </si>
  <si>
    <t>ZADANIE 1 WARSZTATY LABORATORYJNE I WARSZTATY  ICT</t>
  </si>
  <si>
    <t>A.I.1.01</t>
  </si>
  <si>
    <t>0004560/2018</t>
  </si>
  <si>
    <t>Zadanie 1 Wynagrodzenie dla osób opracowujących program kształcenia dla uczestników projektu</t>
  </si>
  <si>
    <t>A.I.1.02</t>
  </si>
  <si>
    <t>0004561/2018</t>
  </si>
  <si>
    <t>Zadanie 2 Wynagrodzenie Warsztaty laboratoryjne - wynagrodzenie prowadzącego</t>
  </si>
  <si>
    <t>A.I.1.03</t>
  </si>
  <si>
    <t>0004562/2018</t>
  </si>
  <si>
    <t>Zadanie 3 Przygotowanie i obsługa laboratoriów - wynagrodzenie pracownika technicznego - laboranta</t>
  </si>
  <si>
    <t>A.I.1.04</t>
  </si>
  <si>
    <t>0004563/2018</t>
  </si>
  <si>
    <t>Zadanie 4 Koszt zakupu niezbędnych materiałów zużywalnych i odczynników chemicznych do przeprowadzenia warsztatów laboratoryjnych</t>
  </si>
  <si>
    <t>A.I.1.05</t>
  </si>
  <si>
    <t>0004564/2018</t>
  </si>
  <si>
    <t>Zadanie 5 Koszt ubezpieczenia NNW uczniów w trakcie realizacji form wsparcia w projekcie</t>
  </si>
  <si>
    <t>A.I.1.06</t>
  </si>
  <si>
    <t>0004565/2018</t>
  </si>
  <si>
    <t>Zadanie 6 Warsztaty komputerowe - wynagrodzenie prowadzącego</t>
  </si>
  <si>
    <t>A.I.1.07</t>
  </si>
  <si>
    <t>0004566/2018</t>
  </si>
  <si>
    <t>Zadanie 7 Koszt przejazdu uczestników i opiekuna PKP II klasa na trasie Głogów-Wrocław-Głogów</t>
  </si>
  <si>
    <t>A.I.1.08</t>
  </si>
  <si>
    <t>0004567/2018</t>
  </si>
  <si>
    <t>Zadanie 8 Koszt przejazdu uczestników i opiekuna PKP II klasa na trasie Oława-Wrocław-Oława</t>
  </si>
  <si>
    <t>A.I.1.09</t>
  </si>
  <si>
    <t>0004568/2018</t>
  </si>
  <si>
    <t>Zadanie 9 Koszt przejazdu uczestników i opiekuna PKP II klasa na trasie Strzelin-Wrocław-Strzelin</t>
  </si>
  <si>
    <t>A.I.1.10</t>
  </si>
  <si>
    <t>0004569/2018</t>
  </si>
  <si>
    <t>Zadanie 10 Koszt organizacji przewozu uczniów (trasa Bogatynia/ Zgorzelec-Wrocław-Bogatynia/Zgorzelec + trasa Milicz-Wrocław-Milicz)</t>
  </si>
  <si>
    <t>A.I.2</t>
  </si>
  <si>
    <t>0004570/2018</t>
  </si>
  <si>
    <t>ZADANIE 2  WYKŁADY POPULARNO - NAUKOWE</t>
  </si>
  <si>
    <t>A.I.2.11</t>
  </si>
  <si>
    <t>0004571/2018</t>
  </si>
  <si>
    <t>Zadanie 11 Wykład "Jak osiągnąć sukces w branży chemicznej - ścieżki rozwoju i mozliwości zawodowe" - wynagrodzenie prowadzącego</t>
  </si>
  <si>
    <t>A.I.2.12</t>
  </si>
  <si>
    <t>0004572/2018</t>
  </si>
  <si>
    <t>Zadanie 12 Wykład "Bo nam w duszy gra chemia i muzyka" - wynagrodzenie prowadzącego</t>
  </si>
  <si>
    <t>A.I.4</t>
  </si>
  <si>
    <t>0004573/2018</t>
  </si>
  <si>
    <t>ZADANIE 4  WARSZTATY DLA RODZICÓW</t>
  </si>
  <si>
    <t>A.I.4.23</t>
  </si>
  <si>
    <t>0004574/2018</t>
  </si>
  <si>
    <t>Zadanie 23 Koszt przeprowadzenia warsztatów psychospołecznych dla rodziców "Techniki wspierania rozwoju dzieci"</t>
  </si>
  <si>
    <t>A.I.4.24</t>
  </si>
  <si>
    <t>0004575/2018</t>
  </si>
  <si>
    <t>Zadanie 24 Koszt przeprowadzenia warsztatów psychospołecznych dla rodziców "Jak motywować dzieci do nauki (…)"</t>
  </si>
  <si>
    <t>A.I.4.25</t>
  </si>
  <si>
    <t>0004577/2018</t>
  </si>
  <si>
    <t>Zadanie 25 Wydruk materiałów szkoleniowych dla rodziców</t>
  </si>
  <si>
    <t>A.II</t>
  </si>
  <si>
    <t>0004558/2018</t>
  </si>
  <si>
    <t>KOSZTY POŚREDNIE</t>
  </si>
  <si>
    <t>A.II.01.</t>
  </si>
  <si>
    <t>0004589/2018</t>
  </si>
  <si>
    <t>Koszty pośrednie ogólne</t>
  </si>
  <si>
    <t>A.II.02.</t>
  </si>
  <si>
    <t>0004599/2018</t>
  </si>
  <si>
    <t>Koszty pośrednie wydziałowe</t>
  </si>
  <si>
    <t>B</t>
  </si>
  <si>
    <t>0004556/2018</t>
  </si>
  <si>
    <t>KOSZTY NIEKWALIFIKOWANE</t>
  </si>
  <si>
    <r>
      <t xml:space="preserve">Karta czasu pracy do projektu nr: </t>
    </r>
    <r>
      <rPr>
        <b/>
        <sz val="11"/>
        <color theme="1"/>
        <rFont val="Times New Roman"/>
        <family val="1"/>
        <charset val="238"/>
      </rPr>
      <t xml:space="preserve">11WR/0004/18 </t>
    </r>
  </si>
  <si>
    <t>podpis osoby wykonującej pracę:</t>
  </si>
  <si>
    <t>data</t>
  </si>
  <si>
    <t>podpis</t>
  </si>
  <si>
    <t>podpis Kierownika Jednostki:</t>
  </si>
  <si>
    <t>imię i nazwisko</t>
  </si>
  <si>
    <t>podpis Kierownika Projektu:</t>
  </si>
  <si>
    <t>od (h:mm)</t>
  </si>
  <si>
    <t>Data                                       (rrrr-mm-dd)</t>
  </si>
  <si>
    <r>
      <t>Tytuł projektu:</t>
    </r>
    <r>
      <rPr>
        <b/>
        <i/>
        <sz val="11"/>
        <color theme="1"/>
        <rFont val="Times New Roman"/>
        <family val="1"/>
        <charset val="238"/>
      </rPr>
      <t xml:space="preserve"> Młody Chemik Eksperymentuje na Politechnice Wrocławskiej.Innowacja pedagogiczna dla wyrównywania szans na sukces edukacyjny uczniów.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</si>
</sst>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yy;@"/>
    <numFmt numFmtId="165" formatCode="h:mm;@"/>
    <numFmt numFmtId="166" formatCode="yyyy/mm/dd;@"/>
    <numFmt numFmtId="167" formatCode="[h]:mm"/>
    <numFmt numFmtId="168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1"/>
      <color theme="1"/>
      <name val="Symbol"/>
      <family val="1"/>
      <charset val="2"/>
    </font>
    <font>
      <b/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20" fontId="0" fillId="0" borderId="0" xfId="0" applyNumberFormat="1"/>
    <xf numFmtId="168" fontId="0" fillId="0" borderId="0" xfId="0" applyNumberFormat="1"/>
    <xf numFmtId="0" fontId="1" fillId="0" borderId="0" xfId="0" applyFont="1"/>
    <xf numFmtId="49" fontId="1" fillId="2" borderId="0" xfId="0" applyNumberFormat="1" applyFont="1" applyFill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549088</xdr:colOff>
      <xdr:row>3</xdr:row>
      <xdr:rowOff>179295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975912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showGridLines="0" tabSelected="1" view="pageBreakPreview" zoomScale="80" zoomScaleNormal="80" zoomScaleSheetLayoutView="80" workbookViewId="0">
      <selection activeCell="F30" sqref="F30"/>
    </sheetView>
  </sheetViews>
  <sheetFormatPr defaultRowHeight="15" x14ac:dyDescent="0.25"/>
  <cols>
    <col min="1" max="1" width="3" customWidth="1"/>
    <col min="2" max="2" width="11.28515625" customWidth="1"/>
    <col min="3" max="3" width="11" customWidth="1"/>
    <col min="4" max="4" width="10" customWidth="1"/>
    <col min="5" max="5" width="14.28515625" customWidth="1"/>
    <col min="6" max="6" width="69.28515625" customWidth="1"/>
    <col min="7" max="7" width="7.5703125" customWidth="1"/>
  </cols>
  <sheetData>
    <row r="5" spans="1:8" x14ac:dyDescent="0.25">
      <c r="A5" s="59" t="s">
        <v>121</v>
      </c>
      <c r="B5" s="59"/>
      <c r="C5" s="59"/>
      <c r="D5" s="59"/>
      <c r="E5" s="59"/>
      <c r="F5" s="59"/>
      <c r="G5" s="1"/>
      <c r="H5" s="2"/>
    </row>
    <row r="6" spans="1:8" s="39" customFormat="1" x14ac:dyDescent="0.25">
      <c r="A6" s="65" t="s">
        <v>130</v>
      </c>
      <c r="B6" s="65"/>
      <c r="C6" s="65"/>
      <c r="D6" s="65"/>
      <c r="E6" s="65"/>
      <c r="F6" s="65"/>
      <c r="G6" s="65"/>
      <c r="H6" s="65"/>
    </row>
    <row r="7" spans="1:8" s="39" customFormat="1" x14ac:dyDescent="0.25">
      <c r="A7" s="65"/>
      <c r="B7" s="65"/>
      <c r="C7" s="65"/>
      <c r="D7" s="65"/>
      <c r="E7" s="65"/>
      <c r="F7" s="65"/>
      <c r="G7" s="65"/>
      <c r="H7" s="65"/>
    </row>
    <row r="8" spans="1:8" ht="17.25" customHeight="1" x14ac:dyDescent="0.25">
      <c r="A8" s="59" t="s">
        <v>0</v>
      </c>
      <c r="B8" s="59"/>
      <c r="C8" s="59"/>
      <c r="D8" s="59"/>
      <c r="E8" s="61"/>
      <c r="F8" s="61"/>
      <c r="G8" s="2"/>
      <c r="H8" s="2"/>
    </row>
    <row r="9" spans="1:8" x14ac:dyDescent="0.25">
      <c r="A9" s="59" t="s">
        <v>1</v>
      </c>
      <c r="B9" s="59"/>
      <c r="C9" s="59"/>
      <c r="D9" s="59"/>
      <c r="E9" s="62"/>
      <c r="F9" s="62"/>
      <c r="G9" s="1"/>
      <c r="H9" s="2"/>
    </row>
    <row r="10" spans="1:8" ht="27" customHeight="1" x14ac:dyDescent="0.25">
      <c r="A10" s="63" t="s">
        <v>5</v>
      </c>
      <c r="B10" s="52" t="s">
        <v>129</v>
      </c>
      <c r="C10" s="60" t="s">
        <v>6</v>
      </c>
      <c r="D10" s="60"/>
      <c r="E10" s="52" t="s">
        <v>2</v>
      </c>
      <c r="F10" s="52" t="s">
        <v>3</v>
      </c>
      <c r="G10" s="55" t="s">
        <v>4</v>
      </c>
      <c r="H10" s="56"/>
    </row>
    <row r="11" spans="1:8" x14ac:dyDescent="0.25">
      <c r="A11" s="64"/>
      <c r="B11" s="53"/>
      <c r="C11" s="5" t="s">
        <v>128</v>
      </c>
      <c r="D11" s="5" t="s">
        <v>128</v>
      </c>
      <c r="E11" s="53"/>
      <c r="F11" s="53"/>
      <c r="G11" s="57"/>
      <c r="H11" s="58"/>
    </row>
    <row r="12" spans="1:8" s="37" customFormat="1" x14ac:dyDescent="0.25">
      <c r="A12" s="34">
        <v>1</v>
      </c>
      <c r="B12" s="35"/>
      <c r="C12" s="36"/>
      <c r="D12" s="36"/>
      <c r="E12" s="36">
        <f>D12-C12</f>
        <v>0</v>
      </c>
      <c r="F12" s="34"/>
      <c r="G12" s="54"/>
      <c r="H12" s="54"/>
    </row>
    <row r="13" spans="1:8" s="37" customFormat="1" x14ac:dyDescent="0.25">
      <c r="A13" s="34">
        <f>A12+1</f>
        <v>2</v>
      </c>
      <c r="B13" s="35"/>
      <c r="C13" s="36"/>
      <c r="D13" s="36"/>
      <c r="E13" s="36">
        <f>D13-C13</f>
        <v>0</v>
      </c>
      <c r="F13" s="34"/>
      <c r="G13" s="54"/>
      <c r="H13" s="54"/>
    </row>
    <row r="14" spans="1:8" s="37" customFormat="1" x14ac:dyDescent="0.25">
      <c r="A14" s="34">
        <f t="shared" ref="A14:A25" si="0">A13+1</f>
        <v>3</v>
      </c>
      <c r="B14" s="35"/>
      <c r="C14" s="36"/>
      <c r="D14" s="36"/>
      <c r="E14" s="36">
        <f t="shared" ref="E14:E24" si="1">D14-C14</f>
        <v>0</v>
      </c>
      <c r="F14" s="34"/>
      <c r="G14" s="54"/>
      <c r="H14" s="54"/>
    </row>
    <row r="15" spans="1:8" s="37" customFormat="1" x14ac:dyDescent="0.25">
      <c r="A15" s="34">
        <f t="shared" si="0"/>
        <v>4</v>
      </c>
      <c r="B15" s="35"/>
      <c r="C15" s="36"/>
      <c r="D15" s="36"/>
      <c r="E15" s="36">
        <f t="shared" si="1"/>
        <v>0</v>
      </c>
      <c r="F15" s="34"/>
      <c r="G15" s="54"/>
      <c r="H15" s="54"/>
    </row>
    <row r="16" spans="1:8" s="37" customFormat="1" x14ac:dyDescent="0.25">
      <c r="A16" s="34">
        <f t="shared" si="0"/>
        <v>5</v>
      </c>
      <c r="B16" s="35"/>
      <c r="C16" s="36"/>
      <c r="D16" s="36"/>
      <c r="E16" s="36">
        <f t="shared" si="1"/>
        <v>0</v>
      </c>
      <c r="F16" s="34"/>
      <c r="G16" s="54"/>
      <c r="H16" s="54"/>
    </row>
    <row r="17" spans="1:8" s="37" customFormat="1" x14ac:dyDescent="0.25">
      <c r="A17" s="34">
        <f t="shared" si="0"/>
        <v>6</v>
      </c>
      <c r="B17" s="35"/>
      <c r="C17" s="36"/>
      <c r="D17" s="36"/>
      <c r="E17" s="36">
        <f t="shared" si="1"/>
        <v>0</v>
      </c>
      <c r="F17" s="34"/>
      <c r="G17" s="54"/>
      <c r="H17" s="54"/>
    </row>
    <row r="18" spans="1:8" s="37" customFormat="1" x14ac:dyDescent="0.25">
      <c r="A18" s="34">
        <f t="shared" si="0"/>
        <v>7</v>
      </c>
      <c r="B18" s="35"/>
      <c r="C18" s="36"/>
      <c r="D18" s="36"/>
      <c r="E18" s="36">
        <f t="shared" si="1"/>
        <v>0</v>
      </c>
      <c r="F18" s="34"/>
      <c r="G18" s="54"/>
      <c r="H18" s="54"/>
    </row>
    <row r="19" spans="1:8" s="37" customFormat="1" x14ac:dyDescent="0.25">
      <c r="A19" s="34">
        <f t="shared" si="0"/>
        <v>8</v>
      </c>
      <c r="B19" s="35"/>
      <c r="C19" s="36"/>
      <c r="D19" s="36"/>
      <c r="E19" s="36">
        <f t="shared" si="1"/>
        <v>0</v>
      </c>
      <c r="F19" s="34"/>
      <c r="G19" s="54"/>
      <c r="H19" s="54"/>
    </row>
    <row r="20" spans="1:8" s="37" customFormat="1" x14ac:dyDescent="0.25">
      <c r="A20" s="34">
        <f t="shared" si="0"/>
        <v>9</v>
      </c>
      <c r="B20" s="35"/>
      <c r="C20" s="36"/>
      <c r="D20" s="36"/>
      <c r="E20" s="36">
        <f t="shared" si="1"/>
        <v>0</v>
      </c>
      <c r="F20" s="34"/>
      <c r="G20" s="54"/>
      <c r="H20" s="54"/>
    </row>
    <row r="21" spans="1:8" s="37" customFormat="1" x14ac:dyDescent="0.25">
      <c r="A21" s="34">
        <f t="shared" si="0"/>
        <v>10</v>
      </c>
      <c r="B21" s="35"/>
      <c r="C21" s="36"/>
      <c r="D21" s="36"/>
      <c r="E21" s="36">
        <f t="shared" si="1"/>
        <v>0</v>
      </c>
      <c r="F21" s="34"/>
      <c r="G21" s="54"/>
      <c r="H21" s="54"/>
    </row>
    <row r="22" spans="1:8" s="37" customFormat="1" x14ac:dyDescent="0.25">
      <c r="A22" s="34">
        <f t="shared" si="0"/>
        <v>11</v>
      </c>
      <c r="B22" s="35"/>
      <c r="C22" s="36"/>
      <c r="D22" s="36"/>
      <c r="E22" s="36">
        <f t="shared" si="1"/>
        <v>0</v>
      </c>
      <c r="F22" s="34"/>
      <c r="G22" s="54"/>
      <c r="H22" s="54"/>
    </row>
    <row r="23" spans="1:8" s="37" customFormat="1" x14ac:dyDescent="0.25">
      <c r="A23" s="34">
        <f t="shared" si="0"/>
        <v>12</v>
      </c>
      <c r="B23" s="35"/>
      <c r="C23" s="36"/>
      <c r="D23" s="36"/>
      <c r="E23" s="36">
        <f t="shared" si="1"/>
        <v>0</v>
      </c>
      <c r="F23" s="34"/>
      <c r="G23" s="54"/>
      <c r="H23" s="54"/>
    </row>
    <row r="24" spans="1:8" s="37" customFormat="1" x14ac:dyDescent="0.25">
      <c r="A24" s="34">
        <f t="shared" si="0"/>
        <v>13</v>
      </c>
      <c r="B24" s="35"/>
      <c r="C24" s="36"/>
      <c r="D24" s="36"/>
      <c r="E24" s="36">
        <f t="shared" si="1"/>
        <v>0</v>
      </c>
      <c r="F24" s="34"/>
      <c r="G24" s="54"/>
      <c r="H24" s="54"/>
    </row>
    <row r="25" spans="1:8" x14ac:dyDescent="0.25">
      <c r="A25" s="34">
        <f t="shared" si="0"/>
        <v>14</v>
      </c>
      <c r="B25" s="51" t="s">
        <v>7</v>
      </c>
      <c r="C25" s="51"/>
      <c r="D25" s="51"/>
      <c r="E25" s="33">
        <f>SUM(E12:E16)</f>
        <v>0</v>
      </c>
      <c r="F25" s="38"/>
      <c r="G25" s="50"/>
      <c r="H25" s="50"/>
    </row>
    <row r="26" spans="1:8" x14ac:dyDescent="0.25">
      <c r="A26" s="18" t="s">
        <v>122</v>
      </c>
      <c r="B26" s="19"/>
      <c r="C26" s="19"/>
      <c r="D26" s="19"/>
      <c r="E26" s="2"/>
    </row>
    <row r="27" spans="1:8" x14ac:dyDescent="0.25">
      <c r="A27" s="46" t="s">
        <v>123</v>
      </c>
      <c r="B27" s="46"/>
      <c r="C27" s="47" t="s">
        <v>124</v>
      </c>
      <c r="D27" s="47"/>
      <c r="E27" s="4"/>
    </row>
    <row r="28" spans="1:8" ht="30" customHeight="1" x14ac:dyDescent="0.25">
      <c r="A28" s="48"/>
      <c r="B28" s="48"/>
      <c r="C28" s="40"/>
      <c r="D28" s="40"/>
      <c r="E28" s="4"/>
    </row>
    <row r="29" spans="1:8" ht="4.5" customHeight="1" x14ac:dyDescent="0.25">
      <c r="A29" s="20"/>
      <c r="B29" s="20"/>
      <c r="C29" s="20"/>
      <c r="D29" s="21"/>
      <c r="E29" s="4"/>
    </row>
    <row r="30" spans="1:8" x14ac:dyDescent="0.25">
      <c r="A30" s="22" t="s">
        <v>125</v>
      </c>
      <c r="B30" s="23"/>
      <c r="C30" s="21"/>
      <c r="D30" s="21"/>
      <c r="E30" s="4"/>
    </row>
    <row r="31" spans="1:8" ht="24.75" customHeight="1" x14ac:dyDescent="0.25">
      <c r="A31" s="47" t="s">
        <v>123</v>
      </c>
      <c r="B31" s="47"/>
      <c r="C31" s="49" t="s">
        <v>126</v>
      </c>
      <c r="D31" s="49"/>
      <c r="E31" s="28" t="s">
        <v>124</v>
      </c>
      <c r="F31" s="30"/>
    </row>
    <row r="32" spans="1:8" ht="30" customHeight="1" x14ac:dyDescent="0.25">
      <c r="A32" s="40"/>
      <c r="B32" s="40"/>
      <c r="C32" s="40"/>
      <c r="D32" s="41"/>
      <c r="E32" s="32"/>
      <c r="F32" s="31"/>
    </row>
    <row r="33" spans="1:6" ht="3" customHeight="1" x14ac:dyDescent="0.25">
      <c r="A33" s="19"/>
      <c r="B33" s="19"/>
      <c r="C33" s="21"/>
      <c r="D33" s="21"/>
      <c r="E33" s="2"/>
    </row>
    <row r="34" spans="1:6" x14ac:dyDescent="0.25">
      <c r="A34" s="18" t="s">
        <v>127</v>
      </c>
      <c r="B34" s="19"/>
      <c r="C34" s="21"/>
      <c r="D34" s="21"/>
      <c r="E34" s="2"/>
    </row>
    <row r="35" spans="1:6" x14ac:dyDescent="0.25">
      <c r="A35" s="42" t="s">
        <v>123</v>
      </c>
      <c r="B35" s="42"/>
      <c r="C35" s="24" t="s">
        <v>126</v>
      </c>
      <c r="D35" s="24"/>
      <c r="E35" s="27" t="s">
        <v>124</v>
      </c>
      <c r="F35" s="30"/>
    </row>
    <row r="36" spans="1:6" ht="26.25" customHeight="1" x14ac:dyDescent="0.25">
      <c r="A36" s="43"/>
      <c r="B36" s="43"/>
      <c r="C36" s="44"/>
      <c r="D36" s="45"/>
      <c r="E36" s="29"/>
      <c r="F36" s="31"/>
    </row>
    <row r="37" spans="1:6" x14ac:dyDescent="0.25">
      <c r="A37" s="25"/>
      <c r="B37" s="25"/>
      <c r="C37" s="26"/>
      <c r="D37" s="26"/>
      <c r="E37" s="25"/>
    </row>
  </sheetData>
  <mergeCells count="38">
    <mergeCell ref="A5:F5"/>
    <mergeCell ref="E8:F8"/>
    <mergeCell ref="E9:F9"/>
    <mergeCell ref="A10:A11"/>
    <mergeCell ref="G14:H14"/>
    <mergeCell ref="A6:H7"/>
    <mergeCell ref="G15:H15"/>
    <mergeCell ref="G10:H11"/>
    <mergeCell ref="A8:D8"/>
    <mergeCell ref="A9:D9"/>
    <mergeCell ref="C10:D10"/>
    <mergeCell ref="G25:H25"/>
    <mergeCell ref="B25:D25"/>
    <mergeCell ref="F10:F11"/>
    <mergeCell ref="E10:E11"/>
    <mergeCell ref="B10:B11"/>
    <mergeCell ref="G16:H16"/>
    <mergeCell ref="G20:H20"/>
    <mergeCell ref="G17:H17"/>
    <mergeCell ref="G18:H18"/>
    <mergeCell ref="G19:H19"/>
    <mergeCell ref="G21:H21"/>
    <mergeCell ref="G22:H22"/>
    <mergeCell ref="G23:H23"/>
    <mergeCell ref="G24:H24"/>
    <mergeCell ref="G12:H12"/>
    <mergeCell ref="G13:H13"/>
    <mergeCell ref="A27:B27"/>
    <mergeCell ref="C27:D27"/>
    <mergeCell ref="A28:B28"/>
    <mergeCell ref="C28:D28"/>
    <mergeCell ref="A31:B31"/>
    <mergeCell ref="C31:D31"/>
    <mergeCell ref="A32:B32"/>
    <mergeCell ref="C32:D32"/>
    <mergeCell ref="A35:B35"/>
    <mergeCell ref="A36:B36"/>
    <mergeCell ref="C36:D36"/>
  </mergeCells>
  <pageMargins left="0.23622047244094491" right="0.23622047244094491" top="0" bottom="0" header="0.31496062992125984" footer="0.31496062992125984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Arkusz3!$A$3:$A$13</xm:f>
          </x14:formula1>
          <xm:sqref>F12:F24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workbookViewId="0">
      <selection activeCell="D31" sqref="D31"/>
    </sheetView>
  </sheetViews>
  <sheetFormatPr defaultRowHeight="15" x14ac:dyDescent="0.25"/>
  <cols>
    <col min="1" max="1" width="9.85546875" bestFit="1" customWidth="1"/>
    <col min="2" max="2" width="12.42578125" bestFit="1" customWidth="1"/>
    <col min="3" max="3" width="14.28515625" bestFit="1" customWidth="1"/>
    <col min="4" max="4" width="120.28515625" bestFit="1" customWidth="1"/>
    <col min="5" max="7" width="19" bestFit="1" customWidth="1"/>
    <col min="8" max="8" width="12.42578125" bestFit="1" customWidth="1"/>
    <col min="9" max="9" width="17.140625" bestFit="1" customWidth="1"/>
    <col min="10" max="14" width="19" bestFit="1" customWidth="1"/>
    <col min="15" max="15" width="10.42578125" bestFit="1" customWidth="1"/>
    <col min="16" max="16" width="19" bestFit="1" customWidth="1"/>
    <col min="17" max="17" width="10.42578125" bestFit="1" customWidth="1"/>
    <col min="18" max="19" width="19" bestFit="1" customWidth="1"/>
    <col min="20" max="20" width="10.42578125" bestFit="1" customWidth="1"/>
    <col min="21" max="23" width="19" bestFit="1" customWidth="1"/>
    <col min="24" max="24" width="10.42578125" bestFit="1" customWidth="1"/>
    <col min="25" max="25" width="19" bestFit="1" customWidth="1"/>
    <col min="26" max="26" width="10.42578125" bestFit="1" customWidth="1"/>
    <col min="27" max="27" width="19" bestFit="1" customWidth="1"/>
    <col min="28" max="28" width="10.42578125" bestFit="1" customWidth="1"/>
    <col min="29" max="29" width="19" bestFit="1" customWidth="1"/>
    <col min="30" max="30" width="10.42578125" bestFit="1" customWidth="1"/>
    <col min="31" max="34" width="19" bestFit="1" customWidth="1"/>
  </cols>
  <sheetData>
    <row r="1" spans="1:34" x14ac:dyDescent="0.2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6" t="s">
        <v>29</v>
      </c>
      <c r="W1" s="6" t="s">
        <v>30</v>
      </c>
      <c r="X1" s="6" t="s">
        <v>31</v>
      </c>
      <c r="Y1" s="6" t="s">
        <v>32</v>
      </c>
      <c r="Z1" s="6" t="s">
        <v>33</v>
      </c>
      <c r="AA1" s="6" t="s">
        <v>34</v>
      </c>
      <c r="AB1" s="6" t="s">
        <v>35</v>
      </c>
      <c r="AC1" s="6" t="s">
        <v>36</v>
      </c>
      <c r="AD1" s="6" t="s">
        <v>37</v>
      </c>
      <c r="AE1" s="6" t="s">
        <v>38</v>
      </c>
      <c r="AF1" s="6" t="s">
        <v>39</v>
      </c>
      <c r="AG1" s="6" t="s">
        <v>40</v>
      </c>
      <c r="AH1" s="6" t="s">
        <v>41</v>
      </c>
    </row>
    <row r="2" spans="1:34" x14ac:dyDescent="0.25">
      <c r="A2" s="7">
        <v>1</v>
      </c>
      <c r="B2" s="8" t="s">
        <v>42</v>
      </c>
      <c r="C2" s="8" t="s">
        <v>43</v>
      </c>
      <c r="D2" s="8" t="s">
        <v>44</v>
      </c>
      <c r="E2" s="9">
        <v>429780.5</v>
      </c>
      <c r="F2" s="7">
        <v>1</v>
      </c>
      <c r="G2" s="10">
        <v>43355.616215277776</v>
      </c>
      <c r="H2" s="8" t="s">
        <v>45</v>
      </c>
      <c r="I2" s="8" t="s">
        <v>46</v>
      </c>
      <c r="J2" s="11">
        <v>731</v>
      </c>
      <c r="K2" s="8" t="s">
        <v>46</v>
      </c>
      <c r="L2" s="8" t="s">
        <v>46</v>
      </c>
      <c r="M2" s="8" t="s">
        <v>47</v>
      </c>
      <c r="N2" s="10">
        <v>43374</v>
      </c>
      <c r="O2" s="11">
        <v>0</v>
      </c>
      <c r="P2" s="10">
        <v>44104</v>
      </c>
      <c r="Q2" s="11">
        <v>0.99930555555555556</v>
      </c>
      <c r="R2" s="8" t="s">
        <v>48</v>
      </c>
      <c r="S2" s="10"/>
      <c r="T2" s="12"/>
      <c r="U2" s="8" t="s">
        <v>47</v>
      </c>
      <c r="V2" s="8" t="s">
        <v>47</v>
      </c>
      <c r="W2" s="10"/>
      <c r="X2" s="12"/>
      <c r="Y2" s="10"/>
      <c r="Z2" s="12"/>
      <c r="AA2" s="10"/>
      <c r="AB2" s="12"/>
      <c r="AC2" s="10"/>
      <c r="AD2" s="12"/>
      <c r="AE2" s="13">
        <v>0</v>
      </c>
      <c r="AF2" s="13">
        <v>0</v>
      </c>
      <c r="AG2" s="8" t="s">
        <v>46</v>
      </c>
      <c r="AH2" s="9">
        <v>429780.5</v>
      </c>
    </row>
    <row r="3" spans="1:34" x14ac:dyDescent="0.25">
      <c r="A3" s="7">
        <v>2</v>
      </c>
      <c r="B3" s="8" t="s">
        <v>49</v>
      </c>
      <c r="C3" s="8" t="s">
        <v>50</v>
      </c>
      <c r="D3" s="8" t="s">
        <v>51</v>
      </c>
      <c r="E3" s="9">
        <v>429780.5</v>
      </c>
      <c r="F3" s="7">
        <v>2</v>
      </c>
      <c r="G3" s="10">
        <v>43355.616782407407</v>
      </c>
      <c r="H3" s="8" t="s">
        <v>45</v>
      </c>
      <c r="I3" s="8" t="s">
        <v>46</v>
      </c>
      <c r="J3" s="11">
        <v>731</v>
      </c>
      <c r="K3" s="8" t="s">
        <v>46</v>
      </c>
      <c r="L3" s="8" t="s">
        <v>46</v>
      </c>
      <c r="M3" s="8" t="s">
        <v>47</v>
      </c>
      <c r="N3" s="10">
        <v>43374</v>
      </c>
      <c r="O3" s="11">
        <v>0</v>
      </c>
      <c r="P3" s="10">
        <v>44104</v>
      </c>
      <c r="Q3" s="11">
        <v>0.99930555555555556</v>
      </c>
      <c r="R3" s="8" t="s">
        <v>48</v>
      </c>
      <c r="S3" s="10"/>
      <c r="T3" s="12"/>
      <c r="U3" s="8" t="s">
        <v>47</v>
      </c>
      <c r="V3" s="8" t="s">
        <v>47</v>
      </c>
      <c r="W3" s="10"/>
      <c r="X3" s="12"/>
      <c r="Y3" s="10"/>
      <c r="Z3" s="12"/>
      <c r="AA3" s="10"/>
      <c r="AB3" s="12"/>
      <c r="AC3" s="10"/>
      <c r="AD3" s="12"/>
      <c r="AE3" s="13">
        <v>0</v>
      </c>
      <c r="AF3" s="13">
        <v>0</v>
      </c>
      <c r="AG3" s="8" t="s">
        <v>46</v>
      </c>
      <c r="AH3" s="9">
        <v>429780.5</v>
      </c>
    </row>
    <row r="4" spans="1:34" x14ac:dyDescent="0.25">
      <c r="A4" s="7">
        <v>3</v>
      </c>
      <c r="B4" s="8" t="s">
        <v>52</v>
      </c>
      <c r="C4" s="8" t="s">
        <v>53</v>
      </c>
      <c r="D4" s="8" t="s">
        <v>54</v>
      </c>
      <c r="E4" s="9">
        <v>343824.4</v>
      </c>
      <c r="F4" s="7">
        <v>3</v>
      </c>
      <c r="G4" s="10">
        <v>43355.618750000001</v>
      </c>
      <c r="H4" s="8" t="s">
        <v>45</v>
      </c>
      <c r="I4" s="8" t="s">
        <v>46</v>
      </c>
      <c r="J4" s="11">
        <v>731</v>
      </c>
      <c r="K4" s="8" t="s">
        <v>46</v>
      </c>
      <c r="L4" s="8" t="s">
        <v>46</v>
      </c>
      <c r="M4" s="8" t="s">
        <v>47</v>
      </c>
      <c r="N4" s="10">
        <v>43374</v>
      </c>
      <c r="O4" s="11">
        <v>0</v>
      </c>
      <c r="P4" s="10">
        <v>44104</v>
      </c>
      <c r="Q4" s="11">
        <v>0.99930555555555556</v>
      </c>
      <c r="R4" s="8" t="s">
        <v>48</v>
      </c>
      <c r="S4" s="10"/>
      <c r="T4" s="12"/>
      <c r="U4" s="8" t="s">
        <v>47</v>
      </c>
      <c r="V4" s="8" t="s">
        <v>47</v>
      </c>
      <c r="W4" s="10"/>
      <c r="X4" s="12"/>
      <c r="Y4" s="10"/>
      <c r="Z4" s="12"/>
      <c r="AA4" s="10"/>
      <c r="AB4" s="12"/>
      <c r="AC4" s="10"/>
      <c r="AD4" s="12"/>
      <c r="AE4" s="13">
        <v>0</v>
      </c>
      <c r="AF4" s="13">
        <v>0</v>
      </c>
      <c r="AG4" s="8" t="s">
        <v>46</v>
      </c>
      <c r="AH4" s="9">
        <v>343824.4</v>
      </c>
    </row>
    <row r="5" spans="1:34" x14ac:dyDescent="0.25">
      <c r="A5" s="7">
        <v>4</v>
      </c>
      <c r="B5" s="8" t="s">
        <v>55</v>
      </c>
      <c r="C5" s="8" t="s">
        <v>56</v>
      </c>
      <c r="D5" s="8" t="s">
        <v>57</v>
      </c>
      <c r="E5" s="9">
        <v>338224.4</v>
      </c>
      <c r="F5" s="7">
        <v>4</v>
      </c>
      <c r="G5" s="10">
        <v>43355.624131944445</v>
      </c>
      <c r="H5" s="8" t="s">
        <v>45</v>
      </c>
      <c r="I5" s="8" t="s">
        <v>46</v>
      </c>
      <c r="J5" s="11">
        <v>731</v>
      </c>
      <c r="K5" s="8" t="s">
        <v>46</v>
      </c>
      <c r="L5" s="8" t="s">
        <v>46</v>
      </c>
      <c r="M5" s="8" t="s">
        <v>47</v>
      </c>
      <c r="N5" s="10">
        <v>43374</v>
      </c>
      <c r="O5" s="11">
        <v>0</v>
      </c>
      <c r="P5" s="10">
        <v>44104</v>
      </c>
      <c r="Q5" s="11">
        <v>0.99930555555555556</v>
      </c>
      <c r="R5" s="8" t="s">
        <v>48</v>
      </c>
      <c r="S5" s="10"/>
      <c r="T5" s="12"/>
      <c r="U5" s="8" t="s">
        <v>47</v>
      </c>
      <c r="V5" s="8" t="s">
        <v>47</v>
      </c>
      <c r="W5" s="10"/>
      <c r="X5" s="12"/>
      <c r="Y5" s="10"/>
      <c r="Z5" s="12"/>
      <c r="AA5" s="10"/>
      <c r="AB5" s="12"/>
      <c r="AC5" s="10"/>
      <c r="AD5" s="12"/>
      <c r="AE5" s="13">
        <v>0</v>
      </c>
      <c r="AF5" s="13">
        <v>0</v>
      </c>
      <c r="AG5" s="8" t="s">
        <v>46</v>
      </c>
      <c r="AH5" s="9">
        <v>338224.4</v>
      </c>
    </row>
    <row r="6" spans="1:34" x14ac:dyDescent="0.25">
      <c r="A6" s="7">
        <v>5</v>
      </c>
      <c r="B6" s="8" t="s">
        <v>58</v>
      </c>
      <c r="C6" s="8" t="s">
        <v>59</v>
      </c>
      <c r="D6" s="8" t="s">
        <v>60</v>
      </c>
      <c r="E6" s="9">
        <v>4500</v>
      </c>
      <c r="F6" s="7">
        <v>5</v>
      </c>
      <c r="G6" s="10">
        <v>43355.624722222223</v>
      </c>
      <c r="H6" s="8" t="s">
        <v>45</v>
      </c>
      <c r="I6" s="8" t="s">
        <v>46</v>
      </c>
      <c r="J6" s="11">
        <v>731</v>
      </c>
      <c r="K6" s="8" t="s">
        <v>46</v>
      </c>
      <c r="L6" s="8" t="s">
        <v>46</v>
      </c>
      <c r="M6" s="8" t="s">
        <v>47</v>
      </c>
      <c r="N6" s="10">
        <v>43374</v>
      </c>
      <c r="O6" s="11">
        <v>0</v>
      </c>
      <c r="P6" s="10">
        <v>44104</v>
      </c>
      <c r="Q6" s="11">
        <v>0.99930555555555556</v>
      </c>
      <c r="R6" s="8" t="s">
        <v>48</v>
      </c>
      <c r="S6" s="10"/>
      <c r="T6" s="12"/>
      <c r="U6" s="8" t="s">
        <v>47</v>
      </c>
      <c r="V6" s="8" t="s">
        <v>47</v>
      </c>
      <c r="W6" s="10"/>
      <c r="X6" s="12"/>
      <c r="Y6" s="10"/>
      <c r="Z6" s="12"/>
      <c r="AA6" s="10"/>
      <c r="AB6" s="12"/>
      <c r="AC6" s="10"/>
      <c r="AD6" s="12"/>
      <c r="AE6" s="13">
        <v>0</v>
      </c>
      <c r="AF6" s="13">
        <v>0</v>
      </c>
      <c r="AG6" s="8" t="s">
        <v>46</v>
      </c>
      <c r="AH6" s="9">
        <v>4500</v>
      </c>
    </row>
    <row r="7" spans="1:34" x14ac:dyDescent="0.25">
      <c r="A7" s="7">
        <v>6</v>
      </c>
      <c r="B7" s="8" t="s">
        <v>61</v>
      </c>
      <c r="C7" s="8" t="s">
        <v>62</v>
      </c>
      <c r="D7" s="8" t="s">
        <v>63</v>
      </c>
      <c r="E7" s="9">
        <v>124800</v>
      </c>
      <c r="F7" s="7">
        <v>5</v>
      </c>
      <c r="G7" s="10">
        <v>43355.627083333333</v>
      </c>
      <c r="H7" s="8" t="s">
        <v>45</v>
      </c>
      <c r="I7" s="8" t="s">
        <v>46</v>
      </c>
      <c r="J7" s="11">
        <v>731</v>
      </c>
      <c r="K7" s="8" t="s">
        <v>46</v>
      </c>
      <c r="L7" s="8" t="s">
        <v>46</v>
      </c>
      <c r="M7" s="8" t="s">
        <v>47</v>
      </c>
      <c r="N7" s="10">
        <v>43374</v>
      </c>
      <c r="O7" s="11">
        <v>0</v>
      </c>
      <c r="P7" s="10">
        <v>44104</v>
      </c>
      <c r="Q7" s="11">
        <v>0.99930555555555556</v>
      </c>
      <c r="R7" s="8" t="s">
        <v>48</v>
      </c>
      <c r="S7" s="10"/>
      <c r="T7" s="12"/>
      <c r="U7" s="8" t="s">
        <v>47</v>
      </c>
      <c r="V7" s="8" t="s">
        <v>47</v>
      </c>
      <c r="W7" s="10"/>
      <c r="X7" s="12"/>
      <c r="Y7" s="10"/>
      <c r="Z7" s="12"/>
      <c r="AA7" s="10"/>
      <c r="AB7" s="12"/>
      <c r="AC7" s="10"/>
      <c r="AD7" s="12"/>
      <c r="AE7" s="13">
        <v>0</v>
      </c>
      <c r="AF7" s="13">
        <v>0</v>
      </c>
      <c r="AG7" s="8" t="s">
        <v>46</v>
      </c>
      <c r="AH7" s="9">
        <v>124800</v>
      </c>
    </row>
    <row r="8" spans="1:34" x14ac:dyDescent="0.25">
      <c r="A8" s="7">
        <v>7</v>
      </c>
      <c r="B8" s="8" t="s">
        <v>64</v>
      </c>
      <c r="C8" s="8" t="s">
        <v>65</v>
      </c>
      <c r="D8" s="8" t="s">
        <v>66</v>
      </c>
      <c r="E8" s="9">
        <v>41600</v>
      </c>
      <c r="F8" s="7">
        <v>5</v>
      </c>
      <c r="G8" s="10">
        <v>43355.627789351849</v>
      </c>
      <c r="H8" s="8" t="s">
        <v>45</v>
      </c>
      <c r="I8" s="8" t="s">
        <v>46</v>
      </c>
      <c r="J8" s="11">
        <v>731</v>
      </c>
      <c r="K8" s="8" t="s">
        <v>46</v>
      </c>
      <c r="L8" s="8" t="s">
        <v>46</v>
      </c>
      <c r="M8" s="8" t="s">
        <v>47</v>
      </c>
      <c r="N8" s="10">
        <v>43374</v>
      </c>
      <c r="O8" s="11">
        <v>0</v>
      </c>
      <c r="P8" s="10">
        <v>44104</v>
      </c>
      <c r="Q8" s="11">
        <v>0.99930555555555556</v>
      </c>
      <c r="R8" s="8" t="s">
        <v>48</v>
      </c>
      <c r="S8" s="10"/>
      <c r="T8" s="12"/>
      <c r="U8" s="8" t="s">
        <v>47</v>
      </c>
      <c r="V8" s="8" t="s">
        <v>47</v>
      </c>
      <c r="W8" s="10"/>
      <c r="X8" s="12"/>
      <c r="Y8" s="10"/>
      <c r="Z8" s="12"/>
      <c r="AA8" s="10"/>
      <c r="AB8" s="12"/>
      <c r="AC8" s="10"/>
      <c r="AD8" s="12"/>
      <c r="AE8" s="13">
        <v>0</v>
      </c>
      <c r="AF8" s="13">
        <v>0</v>
      </c>
      <c r="AG8" s="8" t="s">
        <v>46</v>
      </c>
      <c r="AH8" s="9">
        <v>41600</v>
      </c>
    </row>
    <row r="9" spans="1:34" x14ac:dyDescent="0.25">
      <c r="A9" s="7">
        <v>8</v>
      </c>
      <c r="B9" s="8" t="s">
        <v>67</v>
      </c>
      <c r="C9" s="8" t="s">
        <v>68</v>
      </c>
      <c r="D9" s="8" t="s">
        <v>69</v>
      </c>
      <c r="E9" s="9">
        <v>24000</v>
      </c>
      <c r="F9" s="7">
        <v>5</v>
      </c>
      <c r="G9" s="10">
        <v>43355.628310185188</v>
      </c>
      <c r="H9" s="8" t="s">
        <v>45</v>
      </c>
      <c r="I9" s="8" t="s">
        <v>46</v>
      </c>
      <c r="J9" s="11">
        <v>731</v>
      </c>
      <c r="K9" s="8" t="s">
        <v>46</v>
      </c>
      <c r="L9" s="8" t="s">
        <v>46</v>
      </c>
      <c r="M9" s="8" t="s">
        <v>47</v>
      </c>
      <c r="N9" s="10">
        <v>43374</v>
      </c>
      <c r="O9" s="11">
        <v>0</v>
      </c>
      <c r="P9" s="10">
        <v>44104</v>
      </c>
      <c r="Q9" s="11">
        <v>0.99930555555555556</v>
      </c>
      <c r="R9" s="8" t="s">
        <v>48</v>
      </c>
      <c r="S9" s="10"/>
      <c r="T9" s="12"/>
      <c r="U9" s="8" t="s">
        <v>47</v>
      </c>
      <c r="V9" s="8" t="s">
        <v>47</v>
      </c>
      <c r="W9" s="10"/>
      <c r="X9" s="12"/>
      <c r="Y9" s="10"/>
      <c r="Z9" s="12"/>
      <c r="AA9" s="10"/>
      <c r="AB9" s="12"/>
      <c r="AC9" s="10"/>
      <c r="AD9" s="12"/>
      <c r="AE9" s="13">
        <v>0</v>
      </c>
      <c r="AF9" s="13">
        <v>0</v>
      </c>
      <c r="AG9" s="8" t="s">
        <v>46</v>
      </c>
      <c r="AH9" s="9">
        <v>24000</v>
      </c>
    </row>
    <row r="10" spans="1:34" x14ac:dyDescent="0.25">
      <c r="A10" s="7">
        <v>9</v>
      </c>
      <c r="B10" s="8" t="s">
        <v>70</v>
      </c>
      <c r="C10" s="8" t="s">
        <v>71</v>
      </c>
      <c r="D10" s="8" t="s">
        <v>72</v>
      </c>
      <c r="E10" s="9">
        <v>10944</v>
      </c>
      <c r="F10" s="7">
        <v>5</v>
      </c>
      <c r="G10" s="10">
        <v>43355.629050925927</v>
      </c>
      <c r="H10" s="8" t="s">
        <v>45</v>
      </c>
      <c r="I10" s="8" t="s">
        <v>46</v>
      </c>
      <c r="J10" s="11">
        <v>731</v>
      </c>
      <c r="K10" s="8" t="s">
        <v>46</v>
      </c>
      <c r="L10" s="8" t="s">
        <v>46</v>
      </c>
      <c r="M10" s="8" t="s">
        <v>47</v>
      </c>
      <c r="N10" s="10">
        <v>43374</v>
      </c>
      <c r="O10" s="11">
        <v>0</v>
      </c>
      <c r="P10" s="10">
        <v>44104</v>
      </c>
      <c r="Q10" s="11">
        <v>0.99930555555555556</v>
      </c>
      <c r="R10" s="8" t="s">
        <v>48</v>
      </c>
      <c r="S10" s="10"/>
      <c r="T10" s="12"/>
      <c r="U10" s="8" t="s">
        <v>47</v>
      </c>
      <c r="V10" s="8" t="s">
        <v>47</v>
      </c>
      <c r="W10" s="10"/>
      <c r="X10" s="12"/>
      <c r="Y10" s="10"/>
      <c r="Z10" s="12"/>
      <c r="AA10" s="10"/>
      <c r="AB10" s="12"/>
      <c r="AC10" s="10"/>
      <c r="AD10" s="12"/>
      <c r="AE10" s="13">
        <v>0</v>
      </c>
      <c r="AF10" s="13">
        <v>0</v>
      </c>
      <c r="AG10" s="8" t="s">
        <v>46</v>
      </c>
      <c r="AH10" s="9">
        <v>10944</v>
      </c>
    </row>
    <row r="11" spans="1:34" x14ac:dyDescent="0.25">
      <c r="A11" s="7">
        <v>10</v>
      </c>
      <c r="B11" s="8" t="s">
        <v>73</v>
      </c>
      <c r="C11" s="8" t="s">
        <v>74</v>
      </c>
      <c r="D11" s="8" t="s">
        <v>75</v>
      </c>
      <c r="E11" s="9">
        <v>48000</v>
      </c>
      <c r="F11" s="7">
        <v>5</v>
      </c>
      <c r="G11" s="10">
        <v>43356.33965277778</v>
      </c>
      <c r="H11" s="8" t="s">
        <v>45</v>
      </c>
      <c r="I11" s="8" t="s">
        <v>46</v>
      </c>
      <c r="J11" s="11">
        <v>731</v>
      </c>
      <c r="K11" s="8" t="s">
        <v>46</v>
      </c>
      <c r="L11" s="8" t="s">
        <v>46</v>
      </c>
      <c r="M11" s="8" t="s">
        <v>47</v>
      </c>
      <c r="N11" s="10">
        <v>43374</v>
      </c>
      <c r="O11" s="11">
        <v>0</v>
      </c>
      <c r="P11" s="10">
        <v>44104</v>
      </c>
      <c r="Q11" s="11">
        <v>0.99930555555555556</v>
      </c>
      <c r="R11" s="8" t="s">
        <v>48</v>
      </c>
      <c r="S11" s="10"/>
      <c r="T11" s="12"/>
      <c r="U11" s="8" t="s">
        <v>47</v>
      </c>
      <c r="V11" s="8" t="s">
        <v>47</v>
      </c>
      <c r="W11" s="10"/>
      <c r="X11" s="12"/>
      <c r="Y11" s="10"/>
      <c r="Z11" s="12"/>
      <c r="AA11" s="10"/>
      <c r="AB11" s="12"/>
      <c r="AC11" s="10"/>
      <c r="AD11" s="12"/>
      <c r="AE11" s="13">
        <v>0</v>
      </c>
      <c r="AF11" s="13">
        <v>0</v>
      </c>
      <c r="AG11" s="8" t="s">
        <v>46</v>
      </c>
      <c r="AH11" s="9">
        <v>48000</v>
      </c>
    </row>
    <row r="12" spans="1:34" x14ac:dyDescent="0.25">
      <c r="A12" s="7">
        <v>11</v>
      </c>
      <c r="B12" s="8" t="s">
        <v>76</v>
      </c>
      <c r="C12" s="8" t="s">
        <v>77</v>
      </c>
      <c r="D12" s="8" t="s">
        <v>78</v>
      </c>
      <c r="E12" s="9">
        <v>25823.200000000001</v>
      </c>
      <c r="F12" s="7">
        <v>5</v>
      </c>
      <c r="G12" s="10">
        <v>43356.340405092589</v>
      </c>
      <c r="H12" s="8" t="s">
        <v>45</v>
      </c>
      <c r="I12" s="8" t="s">
        <v>46</v>
      </c>
      <c r="J12" s="11">
        <v>731</v>
      </c>
      <c r="K12" s="8" t="s">
        <v>46</v>
      </c>
      <c r="L12" s="8" t="s">
        <v>46</v>
      </c>
      <c r="M12" s="8" t="s">
        <v>47</v>
      </c>
      <c r="N12" s="10">
        <v>43374</v>
      </c>
      <c r="O12" s="11">
        <v>0</v>
      </c>
      <c r="P12" s="10">
        <v>44104</v>
      </c>
      <c r="Q12" s="11">
        <v>0.99930555555555556</v>
      </c>
      <c r="R12" s="8" t="s">
        <v>48</v>
      </c>
      <c r="S12" s="10"/>
      <c r="T12" s="12"/>
      <c r="U12" s="8" t="s">
        <v>47</v>
      </c>
      <c r="V12" s="8" t="s">
        <v>47</v>
      </c>
      <c r="W12" s="10"/>
      <c r="X12" s="12"/>
      <c r="Y12" s="10"/>
      <c r="Z12" s="12"/>
      <c r="AA12" s="10"/>
      <c r="AB12" s="12"/>
      <c r="AC12" s="10"/>
      <c r="AD12" s="12"/>
      <c r="AE12" s="13">
        <v>0</v>
      </c>
      <c r="AF12" s="13">
        <v>0</v>
      </c>
      <c r="AG12" s="8" t="s">
        <v>46</v>
      </c>
      <c r="AH12" s="9">
        <v>25823.200000000001</v>
      </c>
    </row>
    <row r="13" spans="1:34" x14ac:dyDescent="0.25">
      <c r="A13" s="7">
        <v>12</v>
      </c>
      <c r="B13" s="8" t="s">
        <v>79</v>
      </c>
      <c r="C13" s="8" t="s">
        <v>80</v>
      </c>
      <c r="D13" s="8" t="s">
        <v>81</v>
      </c>
      <c r="E13" s="9">
        <v>1825.2</v>
      </c>
      <c r="F13" s="7">
        <v>5</v>
      </c>
      <c r="G13" s="10">
        <v>43356.341064814813</v>
      </c>
      <c r="H13" s="8" t="s">
        <v>45</v>
      </c>
      <c r="I13" s="8" t="s">
        <v>46</v>
      </c>
      <c r="J13" s="11">
        <v>731</v>
      </c>
      <c r="K13" s="8" t="s">
        <v>46</v>
      </c>
      <c r="L13" s="8" t="s">
        <v>46</v>
      </c>
      <c r="M13" s="8" t="s">
        <v>47</v>
      </c>
      <c r="N13" s="10">
        <v>43374</v>
      </c>
      <c r="O13" s="11">
        <v>0</v>
      </c>
      <c r="P13" s="10">
        <v>44104</v>
      </c>
      <c r="Q13" s="11">
        <v>0.99930555555555556</v>
      </c>
      <c r="R13" s="8" t="s">
        <v>48</v>
      </c>
      <c r="S13" s="10"/>
      <c r="T13" s="12"/>
      <c r="U13" s="8" t="s">
        <v>47</v>
      </c>
      <c r="V13" s="8" t="s">
        <v>47</v>
      </c>
      <c r="W13" s="10"/>
      <c r="X13" s="12"/>
      <c r="Y13" s="10"/>
      <c r="Z13" s="12"/>
      <c r="AA13" s="10"/>
      <c r="AB13" s="12"/>
      <c r="AC13" s="10"/>
      <c r="AD13" s="12"/>
      <c r="AE13" s="13">
        <v>0</v>
      </c>
      <c r="AF13" s="13">
        <v>0</v>
      </c>
      <c r="AG13" s="8" t="s">
        <v>46</v>
      </c>
      <c r="AH13" s="9">
        <v>1825.2</v>
      </c>
    </row>
    <row r="14" spans="1:34" x14ac:dyDescent="0.25">
      <c r="A14" s="7">
        <v>13</v>
      </c>
      <c r="B14" s="8" t="s">
        <v>82</v>
      </c>
      <c r="C14" s="8" t="s">
        <v>83</v>
      </c>
      <c r="D14" s="8" t="s">
        <v>84</v>
      </c>
      <c r="E14" s="9">
        <v>2366</v>
      </c>
      <c r="F14" s="7">
        <v>5</v>
      </c>
      <c r="G14" s="10">
        <v>43356.341666666667</v>
      </c>
      <c r="H14" s="8" t="s">
        <v>45</v>
      </c>
      <c r="I14" s="8" t="s">
        <v>46</v>
      </c>
      <c r="J14" s="11">
        <v>731</v>
      </c>
      <c r="K14" s="8" t="s">
        <v>46</v>
      </c>
      <c r="L14" s="8" t="s">
        <v>46</v>
      </c>
      <c r="M14" s="8" t="s">
        <v>47</v>
      </c>
      <c r="N14" s="10">
        <v>43374</v>
      </c>
      <c r="O14" s="11">
        <v>0</v>
      </c>
      <c r="P14" s="10">
        <v>44104</v>
      </c>
      <c r="Q14" s="11">
        <v>0.99930555555555556</v>
      </c>
      <c r="R14" s="8" t="s">
        <v>48</v>
      </c>
      <c r="S14" s="10"/>
      <c r="T14" s="12"/>
      <c r="U14" s="8" t="s">
        <v>47</v>
      </c>
      <c r="V14" s="8" t="s">
        <v>47</v>
      </c>
      <c r="W14" s="10"/>
      <c r="X14" s="12"/>
      <c r="Y14" s="10"/>
      <c r="Z14" s="12"/>
      <c r="AA14" s="10"/>
      <c r="AB14" s="12"/>
      <c r="AC14" s="10"/>
      <c r="AD14" s="12"/>
      <c r="AE14" s="13">
        <v>0</v>
      </c>
      <c r="AF14" s="13">
        <v>0</v>
      </c>
      <c r="AG14" s="8" t="s">
        <v>46</v>
      </c>
      <c r="AH14" s="9">
        <v>2366</v>
      </c>
    </row>
    <row r="15" spans="1:34" x14ac:dyDescent="0.25">
      <c r="A15" s="7">
        <v>14</v>
      </c>
      <c r="B15" s="8" t="s">
        <v>85</v>
      </c>
      <c r="C15" s="8" t="s">
        <v>86</v>
      </c>
      <c r="D15" s="8" t="s">
        <v>87</v>
      </c>
      <c r="E15" s="9">
        <v>54366</v>
      </c>
      <c r="F15" s="7">
        <v>5</v>
      </c>
      <c r="G15" s="10">
        <v>43356.342222222222</v>
      </c>
      <c r="H15" s="8" t="s">
        <v>45</v>
      </c>
      <c r="I15" s="8" t="s">
        <v>46</v>
      </c>
      <c r="J15" s="11">
        <v>731</v>
      </c>
      <c r="K15" s="8" t="s">
        <v>46</v>
      </c>
      <c r="L15" s="8" t="s">
        <v>46</v>
      </c>
      <c r="M15" s="8" t="s">
        <v>47</v>
      </c>
      <c r="N15" s="10">
        <v>43374</v>
      </c>
      <c r="O15" s="11">
        <v>0</v>
      </c>
      <c r="P15" s="10">
        <v>44104</v>
      </c>
      <c r="Q15" s="11">
        <v>0.99930555555555556</v>
      </c>
      <c r="R15" s="8" t="s">
        <v>48</v>
      </c>
      <c r="S15" s="10"/>
      <c r="T15" s="12"/>
      <c r="U15" s="8" t="s">
        <v>47</v>
      </c>
      <c r="V15" s="8" t="s">
        <v>47</v>
      </c>
      <c r="W15" s="10"/>
      <c r="X15" s="12"/>
      <c r="Y15" s="10"/>
      <c r="Z15" s="12"/>
      <c r="AA15" s="10"/>
      <c r="AB15" s="12"/>
      <c r="AC15" s="10"/>
      <c r="AD15" s="12"/>
      <c r="AE15" s="13">
        <v>0</v>
      </c>
      <c r="AF15" s="13">
        <v>0</v>
      </c>
      <c r="AG15" s="8" t="s">
        <v>46</v>
      </c>
      <c r="AH15" s="9">
        <v>54366</v>
      </c>
    </row>
    <row r="16" spans="1:34" x14ac:dyDescent="0.25">
      <c r="A16" s="7">
        <v>15</v>
      </c>
      <c r="B16" s="8" t="s">
        <v>88</v>
      </c>
      <c r="C16" s="8" t="s">
        <v>89</v>
      </c>
      <c r="D16" s="8" t="s">
        <v>90</v>
      </c>
      <c r="E16" s="9">
        <v>1000</v>
      </c>
      <c r="F16" s="7">
        <v>4</v>
      </c>
      <c r="G16" s="10">
        <v>43356.343252314815</v>
      </c>
      <c r="H16" s="8" t="s">
        <v>45</v>
      </c>
      <c r="I16" s="8" t="s">
        <v>46</v>
      </c>
      <c r="J16" s="11">
        <v>731</v>
      </c>
      <c r="K16" s="8" t="s">
        <v>46</v>
      </c>
      <c r="L16" s="8" t="s">
        <v>46</v>
      </c>
      <c r="M16" s="8" t="s">
        <v>47</v>
      </c>
      <c r="N16" s="10">
        <v>43374</v>
      </c>
      <c r="O16" s="11">
        <v>0</v>
      </c>
      <c r="P16" s="10">
        <v>44104</v>
      </c>
      <c r="Q16" s="11">
        <v>0.99930555555555556</v>
      </c>
      <c r="R16" s="8" t="s">
        <v>48</v>
      </c>
      <c r="S16" s="10"/>
      <c r="T16" s="12"/>
      <c r="U16" s="8" t="s">
        <v>47</v>
      </c>
      <c r="V16" s="8" t="s">
        <v>47</v>
      </c>
      <c r="W16" s="10"/>
      <c r="X16" s="12"/>
      <c r="Y16" s="10"/>
      <c r="Z16" s="12"/>
      <c r="AA16" s="10"/>
      <c r="AB16" s="12"/>
      <c r="AC16" s="10"/>
      <c r="AD16" s="12"/>
      <c r="AE16" s="13">
        <v>0</v>
      </c>
      <c r="AF16" s="13">
        <v>0</v>
      </c>
      <c r="AG16" s="8" t="s">
        <v>46</v>
      </c>
      <c r="AH16" s="9">
        <v>1000</v>
      </c>
    </row>
    <row r="17" spans="1:34" x14ac:dyDescent="0.25">
      <c r="A17" s="7">
        <v>16</v>
      </c>
      <c r="B17" s="8" t="s">
        <v>91</v>
      </c>
      <c r="C17" s="8" t="s">
        <v>92</v>
      </c>
      <c r="D17" s="8" t="s">
        <v>93</v>
      </c>
      <c r="E17" s="9">
        <v>400</v>
      </c>
      <c r="F17" s="7">
        <v>5</v>
      </c>
      <c r="G17" s="10">
        <v>43356.344201388885</v>
      </c>
      <c r="H17" s="8" t="s">
        <v>45</v>
      </c>
      <c r="I17" s="8" t="s">
        <v>46</v>
      </c>
      <c r="J17" s="11">
        <v>731</v>
      </c>
      <c r="K17" s="8" t="s">
        <v>46</v>
      </c>
      <c r="L17" s="8" t="s">
        <v>46</v>
      </c>
      <c r="M17" s="8" t="s">
        <v>47</v>
      </c>
      <c r="N17" s="10">
        <v>43374</v>
      </c>
      <c r="O17" s="11">
        <v>0</v>
      </c>
      <c r="P17" s="10">
        <v>44104</v>
      </c>
      <c r="Q17" s="11">
        <v>0.99930555555555556</v>
      </c>
      <c r="R17" s="8" t="s">
        <v>48</v>
      </c>
      <c r="S17" s="10"/>
      <c r="T17" s="12"/>
      <c r="U17" s="8" t="s">
        <v>47</v>
      </c>
      <c r="V17" s="8" t="s">
        <v>47</v>
      </c>
      <c r="W17" s="10"/>
      <c r="X17" s="12"/>
      <c r="Y17" s="10"/>
      <c r="Z17" s="12"/>
      <c r="AA17" s="10"/>
      <c r="AB17" s="12"/>
      <c r="AC17" s="10"/>
      <c r="AD17" s="12"/>
      <c r="AE17" s="13">
        <v>0</v>
      </c>
      <c r="AF17" s="13">
        <v>0</v>
      </c>
      <c r="AG17" s="8" t="s">
        <v>46</v>
      </c>
      <c r="AH17" s="9">
        <v>400</v>
      </c>
    </row>
    <row r="18" spans="1:34" x14ac:dyDescent="0.25">
      <c r="A18" s="7">
        <v>17</v>
      </c>
      <c r="B18" s="8" t="s">
        <v>94</v>
      </c>
      <c r="C18" s="8" t="s">
        <v>95</v>
      </c>
      <c r="D18" s="8" t="s">
        <v>96</v>
      </c>
      <c r="E18" s="9">
        <v>600</v>
      </c>
      <c r="F18" s="7">
        <v>5</v>
      </c>
      <c r="G18" s="10">
        <v>43356.344814814816</v>
      </c>
      <c r="H18" s="8" t="s">
        <v>45</v>
      </c>
      <c r="I18" s="8" t="s">
        <v>46</v>
      </c>
      <c r="J18" s="11">
        <v>731</v>
      </c>
      <c r="K18" s="8" t="s">
        <v>46</v>
      </c>
      <c r="L18" s="8" t="s">
        <v>46</v>
      </c>
      <c r="M18" s="8" t="s">
        <v>47</v>
      </c>
      <c r="N18" s="10">
        <v>43374</v>
      </c>
      <c r="O18" s="11">
        <v>0</v>
      </c>
      <c r="P18" s="10">
        <v>44104</v>
      </c>
      <c r="Q18" s="11">
        <v>0.99930555555555556</v>
      </c>
      <c r="R18" s="8" t="s">
        <v>48</v>
      </c>
      <c r="S18" s="10"/>
      <c r="T18" s="12"/>
      <c r="U18" s="8" t="s">
        <v>47</v>
      </c>
      <c r="V18" s="8" t="s">
        <v>47</v>
      </c>
      <c r="W18" s="10"/>
      <c r="X18" s="12"/>
      <c r="Y18" s="10"/>
      <c r="Z18" s="12"/>
      <c r="AA18" s="10"/>
      <c r="AB18" s="12"/>
      <c r="AC18" s="10"/>
      <c r="AD18" s="12"/>
      <c r="AE18" s="13">
        <v>0</v>
      </c>
      <c r="AF18" s="13">
        <v>0</v>
      </c>
      <c r="AG18" s="8" t="s">
        <v>46</v>
      </c>
      <c r="AH18" s="9">
        <v>600</v>
      </c>
    </row>
    <row r="19" spans="1:34" x14ac:dyDescent="0.25">
      <c r="A19" s="7">
        <v>18</v>
      </c>
      <c r="B19" s="8" t="s">
        <v>97</v>
      </c>
      <c r="C19" s="8" t="s">
        <v>98</v>
      </c>
      <c r="D19" s="8" t="s">
        <v>99</v>
      </c>
      <c r="E19" s="9">
        <v>4600</v>
      </c>
      <c r="F19" s="7">
        <v>4</v>
      </c>
      <c r="G19" s="10">
        <v>43356.345833333333</v>
      </c>
      <c r="H19" s="8" t="s">
        <v>45</v>
      </c>
      <c r="I19" s="8" t="s">
        <v>46</v>
      </c>
      <c r="J19" s="11">
        <v>731</v>
      </c>
      <c r="K19" s="8" t="s">
        <v>46</v>
      </c>
      <c r="L19" s="8" t="s">
        <v>46</v>
      </c>
      <c r="M19" s="8" t="s">
        <v>47</v>
      </c>
      <c r="N19" s="10">
        <v>43374</v>
      </c>
      <c r="O19" s="11">
        <v>0</v>
      </c>
      <c r="P19" s="10">
        <v>44104</v>
      </c>
      <c r="Q19" s="11">
        <v>0.99930555555555556</v>
      </c>
      <c r="R19" s="8" t="s">
        <v>48</v>
      </c>
      <c r="S19" s="10"/>
      <c r="T19" s="12"/>
      <c r="U19" s="8" t="s">
        <v>47</v>
      </c>
      <c r="V19" s="8" t="s">
        <v>47</v>
      </c>
      <c r="W19" s="10"/>
      <c r="X19" s="12"/>
      <c r="Y19" s="10"/>
      <c r="Z19" s="12"/>
      <c r="AA19" s="10"/>
      <c r="AB19" s="12"/>
      <c r="AC19" s="10"/>
      <c r="AD19" s="12"/>
      <c r="AE19" s="13">
        <v>0</v>
      </c>
      <c r="AF19" s="13">
        <v>0</v>
      </c>
      <c r="AG19" s="8" t="s">
        <v>46</v>
      </c>
      <c r="AH19" s="9">
        <v>4600</v>
      </c>
    </row>
    <row r="20" spans="1:34" x14ac:dyDescent="0.25">
      <c r="A20" s="7">
        <v>19</v>
      </c>
      <c r="B20" s="8" t="s">
        <v>100</v>
      </c>
      <c r="C20" s="8" t="s">
        <v>101</v>
      </c>
      <c r="D20" s="8" t="s">
        <v>102</v>
      </c>
      <c r="E20" s="9">
        <v>1800</v>
      </c>
      <c r="F20" s="7">
        <v>5</v>
      </c>
      <c r="G20" s="10">
        <v>43356.34652777778</v>
      </c>
      <c r="H20" s="8" t="s">
        <v>45</v>
      </c>
      <c r="I20" s="8" t="s">
        <v>46</v>
      </c>
      <c r="J20" s="11">
        <v>731</v>
      </c>
      <c r="K20" s="8" t="s">
        <v>46</v>
      </c>
      <c r="L20" s="8" t="s">
        <v>46</v>
      </c>
      <c r="M20" s="8" t="s">
        <v>47</v>
      </c>
      <c r="N20" s="10">
        <v>43374</v>
      </c>
      <c r="O20" s="11">
        <v>0</v>
      </c>
      <c r="P20" s="10">
        <v>44104</v>
      </c>
      <c r="Q20" s="11">
        <v>0.99930555555555556</v>
      </c>
      <c r="R20" s="8" t="s">
        <v>48</v>
      </c>
      <c r="S20" s="10"/>
      <c r="T20" s="12"/>
      <c r="U20" s="8" t="s">
        <v>47</v>
      </c>
      <c r="V20" s="8" t="s">
        <v>47</v>
      </c>
      <c r="W20" s="10"/>
      <c r="X20" s="12"/>
      <c r="Y20" s="10"/>
      <c r="Z20" s="12"/>
      <c r="AA20" s="10"/>
      <c r="AB20" s="12"/>
      <c r="AC20" s="10"/>
      <c r="AD20" s="12"/>
      <c r="AE20" s="13">
        <v>0</v>
      </c>
      <c r="AF20" s="13">
        <v>0</v>
      </c>
      <c r="AG20" s="8" t="s">
        <v>46</v>
      </c>
      <c r="AH20" s="9">
        <v>1800</v>
      </c>
    </row>
    <row r="21" spans="1:34" x14ac:dyDescent="0.25">
      <c r="A21" s="7">
        <v>20</v>
      </c>
      <c r="B21" s="8" t="s">
        <v>103</v>
      </c>
      <c r="C21" s="8" t="s">
        <v>104</v>
      </c>
      <c r="D21" s="8" t="s">
        <v>105</v>
      </c>
      <c r="E21" s="9">
        <v>1800</v>
      </c>
      <c r="F21" s="7">
        <v>5</v>
      </c>
      <c r="G21" s="10">
        <v>43356.347581018519</v>
      </c>
      <c r="H21" s="8" t="s">
        <v>45</v>
      </c>
      <c r="I21" s="8" t="s">
        <v>46</v>
      </c>
      <c r="J21" s="11">
        <v>731</v>
      </c>
      <c r="K21" s="8" t="s">
        <v>46</v>
      </c>
      <c r="L21" s="8" t="s">
        <v>46</v>
      </c>
      <c r="M21" s="8" t="s">
        <v>47</v>
      </c>
      <c r="N21" s="10">
        <v>43374</v>
      </c>
      <c r="O21" s="11">
        <v>0</v>
      </c>
      <c r="P21" s="10">
        <v>44104</v>
      </c>
      <c r="Q21" s="11">
        <v>0.99930555555555556</v>
      </c>
      <c r="R21" s="8" t="s">
        <v>48</v>
      </c>
      <c r="S21" s="10"/>
      <c r="T21" s="12"/>
      <c r="U21" s="8" t="s">
        <v>47</v>
      </c>
      <c r="V21" s="8" t="s">
        <v>47</v>
      </c>
      <c r="W21" s="10"/>
      <c r="X21" s="12"/>
      <c r="Y21" s="10"/>
      <c r="Z21" s="12"/>
      <c r="AA21" s="10"/>
      <c r="AB21" s="12"/>
      <c r="AC21" s="10"/>
      <c r="AD21" s="12"/>
      <c r="AE21" s="13">
        <v>0</v>
      </c>
      <c r="AF21" s="13">
        <v>0</v>
      </c>
      <c r="AG21" s="8" t="s">
        <v>46</v>
      </c>
      <c r="AH21" s="9">
        <v>1800</v>
      </c>
    </row>
    <row r="22" spans="1:34" x14ac:dyDescent="0.25">
      <c r="A22" s="7">
        <v>21</v>
      </c>
      <c r="B22" s="8" t="s">
        <v>106</v>
      </c>
      <c r="C22" s="8" t="s">
        <v>107</v>
      </c>
      <c r="D22" s="8" t="s">
        <v>108</v>
      </c>
      <c r="E22" s="9">
        <v>1000</v>
      </c>
      <c r="F22" s="7">
        <v>5</v>
      </c>
      <c r="G22" s="10">
        <v>43356.348229166666</v>
      </c>
      <c r="H22" s="8" t="s">
        <v>45</v>
      </c>
      <c r="I22" s="8" t="s">
        <v>46</v>
      </c>
      <c r="J22" s="11">
        <v>731</v>
      </c>
      <c r="K22" s="8" t="s">
        <v>46</v>
      </c>
      <c r="L22" s="8" t="s">
        <v>46</v>
      </c>
      <c r="M22" s="8" t="s">
        <v>47</v>
      </c>
      <c r="N22" s="10">
        <v>43374</v>
      </c>
      <c r="O22" s="11">
        <v>0</v>
      </c>
      <c r="P22" s="10">
        <v>44104</v>
      </c>
      <c r="Q22" s="11">
        <v>0.99930555555555556</v>
      </c>
      <c r="R22" s="8" t="s">
        <v>48</v>
      </c>
      <c r="S22" s="10"/>
      <c r="T22" s="12"/>
      <c r="U22" s="8" t="s">
        <v>47</v>
      </c>
      <c r="V22" s="8" t="s">
        <v>47</v>
      </c>
      <c r="W22" s="10"/>
      <c r="X22" s="12"/>
      <c r="Y22" s="10"/>
      <c r="Z22" s="12"/>
      <c r="AA22" s="10"/>
      <c r="AB22" s="12"/>
      <c r="AC22" s="10"/>
      <c r="AD22" s="12"/>
      <c r="AE22" s="13">
        <v>0</v>
      </c>
      <c r="AF22" s="13">
        <v>0</v>
      </c>
      <c r="AG22" s="8" t="s">
        <v>46</v>
      </c>
      <c r="AH22" s="9">
        <v>1000</v>
      </c>
    </row>
    <row r="23" spans="1:34" x14ac:dyDescent="0.25">
      <c r="A23" s="7">
        <v>22</v>
      </c>
      <c r="B23" s="8" t="s">
        <v>109</v>
      </c>
      <c r="C23" s="8" t="s">
        <v>110</v>
      </c>
      <c r="D23" s="8" t="s">
        <v>111</v>
      </c>
      <c r="E23" s="9">
        <v>85956.1</v>
      </c>
      <c r="F23" s="7">
        <v>3</v>
      </c>
      <c r="G23" s="10">
        <v>43355.619270833333</v>
      </c>
      <c r="H23" s="8" t="s">
        <v>45</v>
      </c>
      <c r="I23" s="8" t="s">
        <v>46</v>
      </c>
      <c r="J23" s="11">
        <v>731</v>
      </c>
      <c r="K23" s="8" t="s">
        <v>46</v>
      </c>
      <c r="L23" s="8" t="s">
        <v>46</v>
      </c>
      <c r="M23" s="8" t="s">
        <v>47</v>
      </c>
      <c r="N23" s="10">
        <v>43374</v>
      </c>
      <c r="O23" s="11">
        <v>0</v>
      </c>
      <c r="P23" s="10">
        <v>44104</v>
      </c>
      <c r="Q23" s="11">
        <v>0.99930555555555556</v>
      </c>
      <c r="R23" s="8" t="s">
        <v>48</v>
      </c>
      <c r="S23" s="10"/>
      <c r="T23" s="12"/>
      <c r="U23" s="8" t="s">
        <v>47</v>
      </c>
      <c r="V23" s="8" t="s">
        <v>47</v>
      </c>
      <c r="W23" s="10"/>
      <c r="X23" s="12"/>
      <c r="Y23" s="10"/>
      <c r="Z23" s="12"/>
      <c r="AA23" s="10"/>
      <c r="AB23" s="12"/>
      <c r="AC23" s="10"/>
      <c r="AD23" s="12"/>
      <c r="AE23" s="13">
        <v>0</v>
      </c>
      <c r="AF23" s="13">
        <v>0</v>
      </c>
      <c r="AG23" s="8" t="s">
        <v>46</v>
      </c>
      <c r="AH23" s="9">
        <v>85956.1</v>
      </c>
    </row>
    <row r="24" spans="1:34" x14ac:dyDescent="0.25">
      <c r="A24" s="7">
        <v>23</v>
      </c>
      <c r="B24" s="8" t="s">
        <v>112</v>
      </c>
      <c r="C24" s="8" t="s">
        <v>113</v>
      </c>
      <c r="D24" s="8" t="s">
        <v>114</v>
      </c>
      <c r="E24" s="9">
        <v>42978.05</v>
      </c>
      <c r="F24" s="7">
        <v>4</v>
      </c>
      <c r="G24" s="10">
        <v>43356.476134259261</v>
      </c>
      <c r="H24" s="8" t="s">
        <v>45</v>
      </c>
      <c r="I24" s="8" t="s">
        <v>46</v>
      </c>
      <c r="J24" s="11">
        <v>731</v>
      </c>
      <c r="K24" s="8" t="s">
        <v>46</v>
      </c>
      <c r="L24" s="8" t="s">
        <v>46</v>
      </c>
      <c r="M24" s="8" t="s">
        <v>47</v>
      </c>
      <c r="N24" s="10">
        <v>43374</v>
      </c>
      <c r="O24" s="11">
        <v>0</v>
      </c>
      <c r="P24" s="10">
        <v>44104</v>
      </c>
      <c r="Q24" s="11">
        <v>0.99930555555555556</v>
      </c>
      <c r="R24" s="8" t="s">
        <v>48</v>
      </c>
      <c r="S24" s="10"/>
      <c r="T24" s="12"/>
      <c r="U24" s="8" t="s">
        <v>47</v>
      </c>
      <c r="V24" s="8" t="s">
        <v>47</v>
      </c>
      <c r="W24" s="10"/>
      <c r="X24" s="12"/>
      <c r="Y24" s="10"/>
      <c r="Z24" s="12"/>
      <c r="AA24" s="10"/>
      <c r="AB24" s="12"/>
      <c r="AC24" s="10"/>
      <c r="AD24" s="12"/>
      <c r="AE24" s="13">
        <v>0</v>
      </c>
      <c r="AF24" s="13">
        <v>0</v>
      </c>
      <c r="AG24" s="8" t="s">
        <v>46</v>
      </c>
      <c r="AH24" s="9">
        <v>42978.05</v>
      </c>
    </row>
    <row r="25" spans="1:34" x14ac:dyDescent="0.25">
      <c r="A25" s="7">
        <v>24</v>
      </c>
      <c r="B25" s="8" t="s">
        <v>115</v>
      </c>
      <c r="C25" s="8" t="s">
        <v>116</v>
      </c>
      <c r="D25" s="8" t="s">
        <v>117</v>
      </c>
      <c r="E25" s="9">
        <v>42978.05</v>
      </c>
      <c r="F25" s="7">
        <v>4</v>
      </c>
      <c r="G25" s="10">
        <v>43356.476655092592</v>
      </c>
      <c r="H25" s="8" t="s">
        <v>45</v>
      </c>
      <c r="I25" s="8" t="s">
        <v>46</v>
      </c>
      <c r="J25" s="11">
        <v>731</v>
      </c>
      <c r="K25" s="8" t="s">
        <v>46</v>
      </c>
      <c r="L25" s="8" t="s">
        <v>46</v>
      </c>
      <c r="M25" s="8" t="s">
        <v>47</v>
      </c>
      <c r="N25" s="10">
        <v>43374</v>
      </c>
      <c r="O25" s="11">
        <v>0</v>
      </c>
      <c r="P25" s="10">
        <v>44104</v>
      </c>
      <c r="Q25" s="11">
        <v>0.99930555555555556</v>
      </c>
      <c r="R25" s="8" t="s">
        <v>48</v>
      </c>
      <c r="S25" s="10"/>
      <c r="T25" s="12"/>
      <c r="U25" s="8" t="s">
        <v>47</v>
      </c>
      <c r="V25" s="8" t="s">
        <v>47</v>
      </c>
      <c r="W25" s="10"/>
      <c r="X25" s="12"/>
      <c r="Y25" s="10"/>
      <c r="Z25" s="12"/>
      <c r="AA25" s="10"/>
      <c r="AB25" s="12"/>
      <c r="AC25" s="10"/>
      <c r="AD25" s="12"/>
      <c r="AE25" s="13">
        <v>0</v>
      </c>
      <c r="AF25" s="13">
        <v>0</v>
      </c>
      <c r="AG25" s="8" t="s">
        <v>46</v>
      </c>
      <c r="AH25" s="9">
        <v>42978.05</v>
      </c>
    </row>
    <row r="26" spans="1:34" x14ac:dyDescent="0.25">
      <c r="A26" s="7">
        <v>25</v>
      </c>
      <c r="B26" s="8" t="s">
        <v>118</v>
      </c>
      <c r="C26" s="8" t="s">
        <v>119</v>
      </c>
      <c r="D26" s="8" t="s">
        <v>120</v>
      </c>
      <c r="E26" s="9">
        <v>0</v>
      </c>
      <c r="F26" s="7">
        <v>2</v>
      </c>
      <c r="G26" s="10">
        <v>43355.617152777777</v>
      </c>
      <c r="H26" s="8" t="s">
        <v>45</v>
      </c>
      <c r="I26" s="8" t="s">
        <v>46</v>
      </c>
      <c r="J26" s="11">
        <v>731</v>
      </c>
      <c r="K26" s="8" t="s">
        <v>46</v>
      </c>
      <c r="L26" s="8" t="s">
        <v>46</v>
      </c>
      <c r="M26" s="8" t="s">
        <v>47</v>
      </c>
      <c r="N26" s="10">
        <v>43374</v>
      </c>
      <c r="O26" s="11">
        <v>0</v>
      </c>
      <c r="P26" s="10">
        <v>44104</v>
      </c>
      <c r="Q26" s="11">
        <v>0.99930555555555556</v>
      </c>
      <c r="R26" s="8" t="s">
        <v>48</v>
      </c>
      <c r="S26" s="10"/>
      <c r="T26" s="12"/>
      <c r="U26" s="8" t="s">
        <v>47</v>
      </c>
      <c r="V26" s="8" t="s">
        <v>47</v>
      </c>
      <c r="W26" s="10"/>
      <c r="X26" s="12"/>
      <c r="Y26" s="10"/>
      <c r="Z26" s="12"/>
      <c r="AA26" s="10"/>
      <c r="AB26" s="12"/>
      <c r="AC26" s="10"/>
      <c r="AD26" s="12"/>
      <c r="AE26" s="13">
        <v>0</v>
      </c>
      <c r="AF26" s="13">
        <v>0</v>
      </c>
      <c r="AG26" s="8" t="s">
        <v>46</v>
      </c>
      <c r="AH26" s="9">
        <v>0</v>
      </c>
    </row>
  </sheetData>
  <sheetProtection algorithmName="SHA-512" hashValue="QhMWtNv7X97z7XiDwaGA4mgcRY3mfnlqw9Usw24bZmQIK0v85G3N0ZoImhwW4qKtelnW7OhhRKDzuYQsFna98g==" saltValue="U2Z2sxcHKYel8wWhIjwuCw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13" sqref="A13"/>
    </sheetView>
  </sheetViews>
  <sheetFormatPr defaultRowHeight="15" x14ac:dyDescent="0.25"/>
  <cols>
    <col min="1" max="1" width="147.28515625" bestFit="1" customWidth="1"/>
  </cols>
  <sheetData>
    <row r="3" spans="1:2" s="14" customFormat="1" x14ac:dyDescent="0.25">
      <c r="A3" s="15" t="str">
        <f>Arkusz2!D5</f>
        <v>ZADANIE 1 WARSZTATY LABORATORYJNE I WARSZTATY  ICT</v>
      </c>
    </row>
    <row r="4" spans="1:2" x14ac:dyDescent="0.25">
      <c r="A4" s="3" t="str">
        <f>CONCATENATE(Arkusz2!C6," - (",Arkusz2!B6," )","  ",Arkusz2!D6)</f>
        <v>0004560/2018 - (A.I.1.01 )  Zadanie 1 Wynagrodzenie dla osób opracowujących program kształcenia dla uczestników projektu</v>
      </c>
      <c r="B4" s="3"/>
    </row>
    <row r="5" spans="1:2" x14ac:dyDescent="0.25">
      <c r="A5" s="3" t="str">
        <f>CONCATENATE(Arkusz2!C7," - (",Arkusz2!B7," )","  ",Arkusz2!D7)</f>
        <v>0004561/2018 - (A.I.1.02 )  Zadanie 2 Wynagrodzenie Warsztaty laboratoryjne - wynagrodzenie prowadzącego</v>
      </c>
      <c r="B5" s="3"/>
    </row>
    <row r="6" spans="1:2" x14ac:dyDescent="0.25">
      <c r="A6" s="3" t="str">
        <f>CONCATENATE(Arkusz2!C8," - (",Arkusz2!B8," )","  ",Arkusz2!D8)</f>
        <v>0004562/2018 - (A.I.1.03 )  Zadanie 3 Przygotowanie i obsługa laboratoriów - wynagrodzenie pracownika technicznego - laboranta</v>
      </c>
      <c r="B6" s="3"/>
    </row>
    <row r="7" spans="1:2" x14ac:dyDescent="0.25">
      <c r="A7" s="3" t="str">
        <f>CONCATENATE(Arkusz2!C11," - (",Arkusz2!B11," )","  ",Arkusz2!D11)</f>
        <v>0004565/2018 - (A.I.1.06 )  Zadanie 6 Warsztaty komputerowe - wynagrodzenie prowadzącego</v>
      </c>
      <c r="B7" s="3"/>
    </row>
    <row r="8" spans="1:2" s="14" customFormat="1" x14ac:dyDescent="0.25">
      <c r="A8" s="16" t="str">
        <f>CONCATENATE(Arkusz2!C16," - (",Arkusz2!B16," )","  ",Arkusz2!D16)</f>
        <v>0004570/2018 - (A.I.2 )  ZADANIE 2  WYKŁADY POPULARNO - NAUKOWE</v>
      </c>
      <c r="B8" s="17"/>
    </row>
    <row r="9" spans="1:2" x14ac:dyDescent="0.25">
      <c r="A9" s="3" t="str">
        <f>CONCATENATE(Arkusz2!C17," - (",Arkusz2!B17," )","  ",Arkusz2!D17)</f>
        <v>0004571/2018 - (A.I.2.11 )  Zadanie 11 Wykład "Jak osiągnąć sukces w branży chemicznej - ścieżki rozwoju i mozliwości zawodowe" - wynagrodzenie prowadzącego</v>
      </c>
      <c r="B9" s="3"/>
    </row>
    <row r="10" spans="1:2" x14ac:dyDescent="0.25">
      <c r="A10" s="3" t="str">
        <f>CONCATENATE(Arkusz2!C18," - (",Arkusz2!B18," )","  ",Arkusz2!D18)</f>
        <v>0004572/2018 - (A.I.2.12 )  Zadanie 12 Wykład "Bo nam w duszy gra chemia i muzyka" - wynagrodzenie prowadzącego</v>
      </c>
      <c r="B10" s="3"/>
    </row>
    <row r="11" spans="1:2" s="14" customFormat="1" x14ac:dyDescent="0.25">
      <c r="A11" s="16" t="str">
        <f>CONCATENATE(Arkusz2!C19," - (",Arkusz2!B19," )","  ",Arkusz2!D19)</f>
        <v>0004573/2018 - (A.I.4 )  ZADANIE 4  WARSZTATY DLA RODZICÓW</v>
      </c>
      <c r="B11" s="17"/>
    </row>
    <row r="12" spans="1:2" x14ac:dyDescent="0.25">
      <c r="A12" s="3" t="str">
        <f>CONCATENATE(Arkusz2!C20," - (",Arkusz2!B20," )","  ",Arkusz2!D20)</f>
        <v>0004574/2018 - (A.I.4.23 )  Zadanie 23 Koszt przeprowadzenia warsztatów psychospołecznych dla rodziców "Techniki wspierania rozwoju dzieci"</v>
      </c>
      <c r="B12" s="3"/>
    </row>
    <row r="13" spans="1:2" x14ac:dyDescent="0.25">
      <c r="A13" s="3" t="str">
        <f>CONCATENATE(Arkusz2!C21," - (",Arkusz2!B21," )","  ",Arkusz2!D21)</f>
        <v>0004575/2018 - (A.I.4.24 )  Zadanie 24 Koszt przeprowadzenia warsztatów psychospołecznych dla rodziców "Jak motywować dzieci do nauki (…)"</v>
      </c>
      <c r="B13" s="3"/>
    </row>
  </sheetData>
  <sheetProtection algorithmName="SHA-512" hashValue="PademT+iOT6vQIbsuHkxDEDxhhh+emTsNXH194rQaVwaiNhv1nuPeEo40YaFf/DmzkUd2aV8Vlbv1divU9PIBg==" saltValue="sizQRiPdRgYEoYuZkVOfqg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Arkusz2!Lista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W3</dc:creator>
  <cp:lastModifiedBy>W3</cp:lastModifiedBy>
  <cp:lastPrinted>2018-10-05T07:08:01Z</cp:lastPrinted>
  <dcterms:created xsi:type="dcterms:W3CDTF">2018-10-05T07:01:57Z</dcterms:created>
  <dcterms:modified xsi:type="dcterms:W3CDTF">2018-10-25T09:16:11Z</dcterms:modified>
</cp:coreProperties>
</file>